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\営業共有\ワンデーツアー\"/>
    </mc:Choice>
  </mc:AlternateContent>
  <xr:revisionPtr revIDLastSave="0" documentId="13_ncr:1_{38092A37-3A76-4D10-AD46-3DDD0C46FE83}" xr6:coauthVersionLast="47" xr6:coauthVersionMax="47" xr10:uidLastSave="{00000000-0000-0000-0000-000000000000}"/>
  <bookViews>
    <workbookView xWindow="-120" yWindow="-120" windowWidth="29040" windowHeight="15720" activeTab="5" xr2:uid="{BA64A514-EFEC-41D8-AA26-D855399B6356}"/>
  </bookViews>
  <sheets>
    <sheet name="9.30" sheetId="1" r:id="rId1"/>
    <sheet name="10.01" sheetId="2" r:id="rId2"/>
    <sheet name="10.02" sheetId="3" r:id="rId3"/>
    <sheet name="10.03" sheetId="4" r:id="rId4"/>
    <sheet name="10.06" sheetId="5" r:id="rId5"/>
    <sheet name="10.07" sheetId="6" r:id="rId6"/>
  </sheets>
  <definedNames>
    <definedName name="_xlnm.Print_Area" localSheetId="1">'10.01'!$A$2:$N$33</definedName>
    <definedName name="_xlnm.Print_Area" localSheetId="2">'10.02'!$A$2:$N$33</definedName>
    <definedName name="_xlnm.Print_Area" localSheetId="3">'10.03'!$A$2:$N$33</definedName>
    <definedName name="_xlnm.Print_Area" localSheetId="4">'10.06'!$A$2:$N$33</definedName>
    <definedName name="_xlnm.Print_Area" localSheetId="5">'10.07'!$A$2:$N$33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6" l="1"/>
  <c r="K27" i="6"/>
  <c r="K26" i="6"/>
  <c r="K25" i="6"/>
  <c r="M24" i="6"/>
  <c r="M23" i="6"/>
  <c r="F23" i="6"/>
  <c r="M22" i="6"/>
  <c r="F22" i="6"/>
  <c r="M21" i="6"/>
  <c r="F21" i="6"/>
  <c r="M20" i="6"/>
  <c r="F20" i="6"/>
  <c r="M19" i="6"/>
  <c r="F19" i="6"/>
  <c r="M18" i="6"/>
  <c r="F18" i="6"/>
  <c r="M17" i="6"/>
  <c r="F17" i="6"/>
  <c r="M16" i="6"/>
  <c r="F16" i="6"/>
  <c r="M15" i="6"/>
  <c r="F15" i="6"/>
  <c r="M14" i="6"/>
  <c r="F14" i="6"/>
  <c r="M13" i="6"/>
  <c r="F13" i="6"/>
  <c r="M12" i="6"/>
  <c r="F12" i="6"/>
  <c r="M11" i="6"/>
  <c r="F11" i="6"/>
  <c r="M10" i="6"/>
  <c r="F10" i="6"/>
  <c r="M9" i="6"/>
  <c r="F9" i="6"/>
  <c r="M8" i="6"/>
  <c r="F8" i="6"/>
  <c r="M7" i="6"/>
  <c r="F7" i="6"/>
  <c r="M6" i="6"/>
  <c r="F6" i="6"/>
  <c r="M5" i="6"/>
  <c r="F5" i="6"/>
  <c r="M2" i="6"/>
  <c r="K28" i="5"/>
  <c r="K27" i="5"/>
  <c r="K26" i="5"/>
  <c r="K25" i="5"/>
  <c r="M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2" i="5"/>
  <c r="K28" i="4"/>
  <c r="K27" i="4"/>
  <c r="K26" i="4"/>
  <c r="K25" i="4"/>
  <c r="M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2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6" l="1"/>
  <c r="K29" i="5"/>
  <c r="K29" i="4"/>
  <c r="K29" i="3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<sst xmlns="http://schemas.openxmlformats.org/spreadsheetml/2006/main" count="453" uniqueCount="68">
  <si>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</si>
  <si>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</si>
  <si>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</si>
  <si>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</si>
  <si>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</si>
  <si>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</si>
  <si>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</si>
  <si>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</si>
  <si>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</si>
  <si>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</si>
  <si>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</si>
  <si>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</si>
  <si>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</si>
  <si>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</si>
  <si>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</si>
  <si>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</si>
  <si>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</si>
  <si>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</si>
  <si>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</si>
  <si>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</si>
  <si>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</si>
  <si>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</si>
  <si>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</si>
  <si>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</si>
  <si>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</si>
  <si>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</si>
  <si>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</si>
  <si>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</si>
  <si>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</si>
  <si>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</si>
  <si>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</si>
  <si>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</si>
  <si>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</si>
  <si>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</si>
  <si>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</si>
  <si>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</si>
  <si>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</si>
  <si>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</si>
  <si>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</si>
  <si>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</si>
  <si>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</si>
  <si>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</si>
  <si>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</si>
  <si>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</si>
  <si>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</si>
  <si>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</si>
  <si>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</si>
  <si>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</si>
  <si>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</si>
  <si>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</si>
  <si>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</si>
  <si>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</si>
  <si>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</si>
  <si>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</si>
  <si>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</si>
  <si>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</si>
  <si>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</si>
  <si>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</si>
  <si>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</si>
  <si>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</si>
  <si>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</si>
  <si>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</si>
  <si>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</si>
  <si>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</si>
  <si>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</si>
  <si>
    <t>中止</t>
    <rPh sb="0" eb="2">
      <t>チュウシ</t>
    </rPh>
    <phoneticPr fontId="3"/>
  </si>
  <si>
    <t>②10/18:人員不足（8名）</t>
    <rPh sb="7" eb="11">
      <t>ジンインブソク</t>
    </rPh>
    <rPh sb="13" eb="14">
      <t>メイ</t>
    </rPh>
    <phoneticPr fontId="3"/>
  </si>
  <si>
    <t>②10/19:人員不足（２名）</t>
    <rPh sb="7" eb="11">
      <t>ジンインブソク</t>
    </rPh>
    <rPh sb="13" eb="1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</si>
</sst>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2" zoomScaleNormal="100" workbookViewId="0">
      <selection activeCell="B2" sqref="B2:L2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27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28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26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27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27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27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30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31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38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9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40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23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135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126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50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334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  <mergeCell ref="K25:L25"/>
    <mergeCell ref="K26:L26"/>
    <mergeCell ref="K27:L27"/>
    <mergeCell ref="K29:L29"/>
    <mergeCell ref="K28:L28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2" zoomScaleNormal="100" workbookViewId="0">
      <selection activeCell="C27" sqref="C27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27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27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27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31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38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9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33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184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159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62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438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2" zoomScaleNormal="100" workbookViewId="0">
      <selection activeCell="E5" sqref="E5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27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38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9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42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222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176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68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508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1DB-F127-497F-83C7-F6E91B382981}">
  <dimension ref="B1:AA71"/>
  <sheetViews>
    <sheetView topLeftCell="A2" zoomScaleNormal="100" workbookViewId="0">
      <selection activeCell="H27" sqref="H27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19</v>
      </c>
      <c r="F5" s="55">
        <f t="shared" ref="F5:F14" si="0">D5-E5</f>
        <v>21</v>
      </c>
      <c r="G5" s="63"/>
      <c r="I5" s="82" t="s">
        <v>29</v>
      </c>
      <c r="J5" s="81" t="s">
        <v>30</v>
      </c>
      <c r="K5" s="57">
        <v>25</v>
      </c>
      <c r="L5" s="51">
        <v>7</v>
      </c>
      <c r="M5" s="32">
        <f t="shared" ref="M5:M24" si="1">K5-L5</f>
        <v>18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11</v>
      </c>
      <c r="M8" s="13">
        <f t="shared" si="1"/>
        <v>29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34</v>
      </c>
      <c r="M12" s="68">
        <f t="shared" si="1"/>
        <v>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31</v>
      </c>
      <c r="F13" s="19">
        <f t="shared" si="0"/>
        <v>9</v>
      </c>
      <c r="G13" s="47"/>
      <c r="I13" s="127"/>
      <c r="J13" s="66" t="s">
        <v>28</v>
      </c>
      <c r="K13" s="28">
        <v>40</v>
      </c>
      <c r="L13" s="77">
        <v>23</v>
      </c>
      <c r="M13" s="13">
        <f t="shared" si="1"/>
        <v>17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12</v>
      </c>
      <c r="M14" s="68">
        <f t="shared" si="1"/>
        <v>28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29</v>
      </c>
      <c r="F16" s="22">
        <f>D16-E16</f>
        <v>11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9</v>
      </c>
      <c r="F17" s="68">
        <f t="shared" ref="F17" si="3">D17-E17</f>
        <v>31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38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9</v>
      </c>
      <c r="F19" s="46">
        <f>D19-E19</f>
        <v>31</v>
      </c>
      <c r="G19" s="91"/>
      <c r="I19" s="139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49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221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190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70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530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F7D6-F7B2-4E75-B1DE-571225E71CBF}">
  <dimension ref="B1:AA71"/>
  <sheetViews>
    <sheetView topLeftCell="A2" zoomScaleNormal="100" workbookViewId="0">
      <selection activeCell="B2" sqref="B2:L2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7</v>
      </c>
      <c r="F8" s="13">
        <f>D8-E8</f>
        <v>18</v>
      </c>
      <c r="G8" s="98"/>
      <c r="I8" s="127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31</v>
      </c>
      <c r="M11" s="13">
        <f t="shared" si="1"/>
        <v>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38</v>
      </c>
      <c r="M12" s="68">
        <f t="shared" si="1"/>
        <v>2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33</v>
      </c>
      <c r="F13" s="19">
        <f t="shared" si="0"/>
        <v>7</v>
      </c>
      <c r="G13" s="47"/>
      <c r="I13" s="127"/>
      <c r="J13" s="66" t="s">
        <v>28</v>
      </c>
      <c r="K13" s="28">
        <v>40</v>
      </c>
      <c r="L13" s="77">
        <v>25</v>
      </c>
      <c r="M13" s="13">
        <f t="shared" si="1"/>
        <v>15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15</v>
      </c>
      <c r="M14" s="68">
        <f t="shared" si="1"/>
        <v>25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34</v>
      </c>
      <c r="F15" s="55">
        <f>D15-E15</f>
        <v>6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31</v>
      </c>
      <c r="F16" s="22">
        <f>D16-E16</f>
        <v>9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38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11</v>
      </c>
      <c r="F19" s="46">
        <f>D19-E19</f>
        <v>29</v>
      </c>
      <c r="G19" s="91"/>
      <c r="I19" s="139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52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234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213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73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572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4159-CD57-4149-8709-49EF8E4E1ABD}">
  <dimension ref="B1:AA71"/>
  <sheetViews>
    <sheetView tabSelected="1" topLeftCell="A2" zoomScaleNormal="100" workbookViewId="0">
      <selection activeCell="E17" sqref="E17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45937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0</v>
      </c>
      <c r="F6" s="19">
        <f t="shared" si="0"/>
        <v>25</v>
      </c>
      <c r="G6" s="47" t="s">
        <v>65</v>
      </c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0</v>
      </c>
      <c r="F7" s="13">
        <f>D7-E7</f>
        <v>25</v>
      </c>
      <c r="G7" s="45" t="s">
        <v>65</v>
      </c>
      <c r="I7" s="126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9</v>
      </c>
      <c r="F8" s="13">
        <f>D8-E8</f>
        <v>16</v>
      </c>
      <c r="G8" s="98"/>
      <c r="I8" s="127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19</v>
      </c>
      <c r="F10" s="19">
        <f>D10-E10</f>
        <v>16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21</v>
      </c>
      <c r="F11" s="15">
        <f t="shared" ref="F11:F12" si="2">D11-E11</f>
        <v>14</v>
      </c>
      <c r="G11" s="29"/>
      <c r="I11" s="127"/>
      <c r="J11" s="25" t="s">
        <v>38</v>
      </c>
      <c r="K11" s="28">
        <v>40</v>
      </c>
      <c r="L11" s="27">
        <v>34</v>
      </c>
      <c r="M11" s="13">
        <f t="shared" si="1"/>
        <v>6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40</v>
      </c>
      <c r="M12" s="68">
        <f t="shared" si="1"/>
        <v>0</v>
      </c>
      <c r="N12" s="48" t="s">
        <v>64</v>
      </c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36</v>
      </c>
      <c r="F13" s="19">
        <f t="shared" si="0"/>
        <v>4</v>
      </c>
      <c r="G13" s="47"/>
      <c r="I13" s="127"/>
      <c r="J13" s="66" t="s">
        <v>28</v>
      </c>
      <c r="K13" s="28">
        <v>40</v>
      </c>
      <c r="L13" s="77">
        <v>26</v>
      </c>
      <c r="M13" s="13">
        <f t="shared" si="1"/>
        <v>14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17</v>
      </c>
      <c r="F14" s="13">
        <f t="shared" si="0"/>
        <v>23</v>
      </c>
      <c r="G14" s="45"/>
      <c r="I14" s="127"/>
      <c r="J14" s="66" t="s">
        <v>40</v>
      </c>
      <c r="K14" s="31">
        <v>40</v>
      </c>
      <c r="L14" s="77">
        <v>17</v>
      </c>
      <c r="M14" s="68">
        <f t="shared" si="1"/>
        <v>23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36</v>
      </c>
      <c r="F15" s="55">
        <f>D15-E15</f>
        <v>4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35</v>
      </c>
      <c r="F16" s="22">
        <f>D16-E16</f>
        <v>5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38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15</v>
      </c>
      <c r="F19" s="46">
        <f>D19-E19</f>
        <v>25</v>
      </c>
      <c r="G19" s="91"/>
      <c r="I19" s="139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7</v>
      </c>
      <c r="F22" s="13">
        <f t="shared" ref="F22:F23" si="4">D22-E22</f>
        <v>18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B25" s="141" t="s">
        <v>66</v>
      </c>
      <c r="C25" s="1"/>
      <c r="D25" s="141"/>
      <c r="E25" s="141"/>
      <c r="F25" s="141"/>
      <c r="G25" s="141"/>
      <c r="J25" s="85" t="s">
        <v>56</v>
      </c>
      <c r="K25" s="113">
        <f>SUM(E6:E9,E13,)</f>
        <v>47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B26" s="141" t="s">
        <v>67</v>
      </c>
      <c r="C26" s="1"/>
      <c r="D26" s="141"/>
      <c r="E26" s="141"/>
      <c r="F26" s="141"/>
      <c r="G26" s="141"/>
      <c r="J26" s="14" t="s">
        <v>57</v>
      </c>
      <c r="K26" s="115">
        <f>SUM(E5,E10:E12,E14:E21,L5,L7:L9)</f>
        <v>251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B27" s="141"/>
      <c r="D27" s="142"/>
      <c r="E27" s="142"/>
      <c r="F27" s="141"/>
      <c r="G27" s="141"/>
      <c r="J27" s="50" t="s">
        <v>58</v>
      </c>
      <c r="K27" s="117">
        <f>SUM(E22:E23,L6,L10:L14,L21,L23)</f>
        <v>223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B28" s="141"/>
      <c r="D28" s="142"/>
      <c r="E28" s="142"/>
      <c r="F28" s="141"/>
      <c r="G28" s="141"/>
      <c r="J28" s="78" t="s">
        <v>59</v>
      </c>
      <c r="K28" s="120">
        <f>SUM(L15:L20,L22,L24)</f>
        <v>73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B29" s="141"/>
      <c r="D29" s="142"/>
      <c r="E29" s="142"/>
      <c r="F29" s="141"/>
      <c r="G29" s="141"/>
      <c r="J29" s="43" t="s">
        <v>0</v>
      </c>
      <c r="K29" s="118">
        <f>SUM(K25:L28)</f>
        <v>594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B30" s="141"/>
      <c r="D30" s="142"/>
      <c r="E30" s="142"/>
      <c r="F30" s="141"/>
      <c r="G30" s="141"/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9.30</vt:lpstr>
      <vt:lpstr>10.01</vt:lpstr>
      <vt:lpstr>10.02</vt:lpstr>
      <vt:lpstr>10.03</vt:lpstr>
      <vt:lpstr>10.06</vt:lpstr>
      <vt:lpstr>10.07</vt:lpstr>
      <vt:lpstr>'10.01'!Print_Area</vt:lpstr>
      <vt:lpstr>'10.02'!Print_Area</vt:lpstr>
      <vt:lpstr>'10.03'!Print_Area</vt:lpstr>
      <vt:lpstr>'10.06'!Print_Area</vt:lpstr>
      <vt:lpstr>'10.07'!Print_Area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sta0209</cp:lastModifiedBy>
  <cp:lastPrinted>2025-10-07T08:12:16Z</cp:lastPrinted>
  <dcterms:created xsi:type="dcterms:W3CDTF">2024-06-03T06:32:04Z</dcterms:created>
  <dcterms:modified xsi:type="dcterms:W3CDTF">2025-10-07T08:13:50Z</dcterms:modified>
</cp:coreProperties>
</file>